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'Расходы'!$A$1:$D$31</definedName>
  </definedNames>
  <calcPr fullCalcOnLoad="1"/>
</workbook>
</file>

<file path=xl/sharedStrings.xml><?xml version="1.0" encoding="utf-8"?>
<sst xmlns="http://schemas.openxmlformats.org/spreadsheetml/2006/main" count="103" uniqueCount="80">
  <si>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</si>
  <si>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</si>
  <si>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</si>
  <si>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</si>
  <si>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</si>
  <si>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</si>
  <si>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</si>
  <si>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</si>
  <si>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</si>
  <si>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</si>
  <si>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</si>
  <si>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</si>
  <si>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</si>
  <si>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</si>
  <si>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</si>
  <si>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</si>
  <si>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</si>
  <si>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</si>
  <si>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</si>
  <si>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</si>
  <si>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</si>
  <si>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</si>
  <si>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</si>
  <si>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</si>
  <si>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</si>
  <si>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</si>
  <si>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</si>
  <si>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</si>
  <si>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</si>
  <si>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</si>
  <si>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</si>
  <si>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</si>
  <si>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</si>
  <si>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</si>
  <si>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</si>
  <si>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</si>
  <si>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</si>
  <si>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</si>
  <si>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</si>
  <si>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</si>
  <si>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</si>
  <si>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</si>
  <si>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</si>
  <si>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</si>
  <si>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</si>
  <si>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</si>
  <si>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</si>
  <si>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</si>
  <si>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</si>
  <si>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</si>
  <si>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</si>
  <si>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</si>
  <si>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</si>
  <si>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</si>
  <si>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</si>
  <si>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</si>
  <si>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</si>
  <si>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</si>
  <si>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</si>
  <si>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</si>
  <si>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</si>
  <si>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</si>
  <si>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</si>
  <si>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</si>
  <si>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</si>
  <si>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</si>
  <si>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</si>
  <si>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</si>
  <si>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</si>
  <si>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</si>
  <si>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</si>
  <si>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</si>
  <si>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</si>
  <si>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</si>
  <si>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</si>
  <si>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</si>
  <si>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</si>
  <si>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за  2017 год</t>
  </si>
  <si>
    <t>000 0300 0000000 000 000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</si>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</sst>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2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Border="1" applyAlignment="1">
      <alignment horizontal="center"/>
    </xf>
    <xf numFmtId="49" fontId="20" fillId="24" borderId="24" xfId="0" applyNumberFormat="1" applyFont="1" applyFill="1" applyBorder="1" applyAlignment="1">
      <alignment horizontal="center"/>
    </xf>
    <xf numFmtId="49" fontId="21" fillId="24" borderId="25" xfId="0" applyNumberFormat="1" applyFont="1" applyFill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wrapText="1" shrinkToFit="1"/>
    </xf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26" xfId="0" applyNumberFormat="1" applyFont="1" applyFill="1" applyBorder="1" applyAlignment="1">
      <alignment horizontal="center" vertical="center" wrapText="1"/>
    </xf>
    <xf numFmtId="49" fontId="20" fillId="24" borderId="28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21" fillId="24" borderId="29" xfId="0" applyNumberFormat="1" applyFont="1" applyFill="1" applyBorder="1" applyAlignment="1">
      <alignment horizontal="left" vertical="center" wrapTex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30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0" fontId="21" fillId="24" borderId="31" xfId="0" applyNumberFormat="1" applyFont="1" applyFill="1" applyBorder="1" applyAlignment="1">
      <alignment horizontal="left" vertical="center" wrapText="1" shrinkToFit="1"/>
    </xf>
    <xf numFmtId="4" fontId="21" fillId="0" borderId="32" xfId="0" applyNumberFormat="1" applyFont="1" applyBorder="1" applyAlignment="1" applyProtection="1">
      <alignment horizontal="right" vertical="center" wrapText="1"/>
      <protection/>
    </xf>
    <xf numFmtId="0" fontId="21" fillId="24" borderId="33" xfId="0" applyNumberFormat="1" applyFont="1" applyFill="1" applyBorder="1" applyAlignment="1">
      <alignment horizontal="left" vertical="center" wrapText="1" shrinkToFi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34" xfId="0" applyNumberFormat="1" applyFont="1" applyBorder="1" applyAlignment="1" applyProtection="1">
      <alignment horizontal="right" vertical="center" wrapText="1"/>
      <protection/>
    </xf>
    <xf numFmtId="49" fontId="21" fillId="24" borderId="35" xfId="0" applyNumberFormat="1" applyFont="1" applyFill="1" applyBorder="1" applyAlignment="1">
      <alignment horizontal="center" vertical="center"/>
    </xf>
    <xf numFmtId="49" fontId="21" fillId="24" borderId="36" xfId="0" applyNumberFormat="1" applyFont="1" applyFill="1" applyBorder="1" applyAlignment="1">
      <alignment horizontal="center" vertical="center"/>
    </xf>
    <xf numFmtId="49" fontId="20" fillId="24" borderId="26" xfId="0" applyNumberFormat="1" applyFont="1" applyFill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 wrapText="1" shrinkToFit="1"/>
    </xf>
    <xf numFmtId="49" fontId="21" fillId="24" borderId="37" xfId="0" applyNumberFormat="1" applyFont="1" applyFill="1" applyBorder="1" applyAlignment="1">
      <alignment horizontal="center" vertical="center" wrapText="1" shrinkToFit="1"/>
    </xf>
    <xf numFmtId="49" fontId="21" fillId="24" borderId="38" xfId="0" applyNumberFormat="1" applyFont="1" applyFill="1" applyBorder="1" applyAlignment="1">
      <alignment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4" fontId="21" fillId="24" borderId="39" xfId="0" applyNumberFormat="1" applyFont="1" applyFill="1" applyBorder="1" applyAlignment="1">
      <alignment horizontal="right"/>
    </xf>
    <xf numFmtId="4" fontId="21" fillId="24" borderId="40" xfId="0" applyNumberFormat="1" applyFont="1" applyFill="1" applyBorder="1" applyAlignment="1">
      <alignment horizontal="right"/>
    </xf>
    <xf numFmtId="49" fontId="20" fillId="24" borderId="41" xfId="0" applyNumberFormat="1" applyFont="1" applyFill="1" applyBorder="1" applyAlignment="1">
      <alignment vertical="center" wrapText="1"/>
    </xf>
    <xf numFmtId="49" fontId="21" fillId="24" borderId="42" xfId="0" applyNumberFormat="1" applyFont="1" applyFill="1" applyBorder="1" applyAlignment="1">
      <alignment horizontal="center" vertical="center"/>
    </xf>
    <xf numFmtId="4" fontId="21" fillId="24" borderId="43" xfId="0" applyNumberFormat="1" applyFont="1" applyFill="1" applyBorder="1" applyAlignment="1">
      <alignment horizontal="right"/>
    </xf>
    <xf numFmtId="4" fontId="21" fillId="24" borderId="44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0" fillId="24" borderId="26" xfId="0" applyNumberFormat="1" applyFont="1" applyFill="1" applyBorder="1" applyAlignment="1">
      <alignment horizontal="center" vertical="center" wrapText="1" shrinkToFit="1"/>
    </xf>
    <xf numFmtId="49" fontId="20" fillId="24" borderId="25" xfId="0" applyNumberFormat="1" applyFont="1" applyFill="1" applyBorder="1" applyAlignment="1">
      <alignment horizontal="left"/>
    </xf>
    <xf numFmtId="0" fontId="20" fillId="24" borderId="25" xfId="0" applyNumberFormat="1" applyFont="1" applyFill="1" applyBorder="1" applyAlignment="1">
      <alignment horizontal="left" wrapText="1" shrinkToFit="1"/>
    </xf>
    <xf numFmtId="4" fontId="23" fillId="0" borderId="45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Fill="1" applyBorder="1" applyAlignment="1">
      <alignment horizontal="right" vertical="center" wrapText="1"/>
    </xf>
    <xf numFmtId="4" fontId="22" fillId="0" borderId="45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9" fontId="20" fillId="24" borderId="46" xfId="0" applyNumberFormat="1" applyFont="1" applyFill="1" applyBorder="1" applyAlignment="1">
      <alignment horizontal="center" vertical="center" wrapText="1"/>
    </xf>
    <xf numFmtId="49" fontId="21" fillId="24" borderId="46" xfId="0" applyNumberFormat="1" applyFont="1" applyFill="1" applyBorder="1" applyAlignment="1">
      <alignment horizontal="center" vertical="center"/>
    </xf>
    <xf numFmtId="4" fontId="21" fillId="0" borderId="26" xfId="0" applyNumberFormat="1" applyFont="1" applyBorder="1" applyAlignment="1" applyProtection="1">
      <alignment horizontal="right" vertical="center" wrapText="1"/>
      <protection/>
    </xf>
    <xf numFmtId="49" fontId="20" fillId="24" borderId="36" xfId="0" applyNumberFormat="1" applyFont="1" applyFill="1" applyBorder="1" applyAlignment="1">
      <alignment horizontal="center" vertical="center" wrapText="1" shrinkToFit="1"/>
    </xf>
    <xf numFmtId="0" fontId="21" fillId="24" borderId="29" xfId="0" applyNumberFormat="1" applyFont="1" applyFill="1" applyBorder="1" applyAlignment="1">
      <alignment horizontal="left" wrapText="1" shrinkToFit="1"/>
    </xf>
    <xf numFmtId="0" fontId="21" fillId="24" borderId="31" xfId="0" applyNumberFormat="1" applyFont="1" applyFill="1" applyBorder="1" applyAlignment="1">
      <alignment horizontal="left" wrapText="1" shrinkToFit="1"/>
    </xf>
    <xf numFmtId="0" fontId="21" fillId="24" borderId="33" xfId="0" applyNumberFormat="1" applyFont="1" applyFill="1" applyBorder="1" applyAlignment="1">
      <alignment horizontal="left" wrapText="1" shrinkToFit="1"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29" xfId="0" applyNumberFormat="1" applyFont="1" applyFill="1" applyBorder="1" applyAlignment="1" applyProtection="1">
      <alignment horizontal="left" wrapText="1"/>
      <protection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24" borderId="3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Alignment="1">
      <alignment wrapText="1"/>
    </xf>
    <xf numFmtId="49" fontId="20" fillId="0" borderId="35" xfId="0" applyNumberFormat="1" applyFont="1" applyBorder="1" applyAlignment="1" applyProtection="1">
      <alignment horizontal="left" vertical="center" wrapText="1"/>
      <protection/>
    </xf>
    <xf numFmtId="49" fontId="21" fillId="0" borderId="27" xfId="0" applyNumberFormat="1" applyFont="1" applyBorder="1" applyAlignment="1" applyProtection="1">
      <alignment horizontal="left" vertical="center" wrapText="1"/>
      <protection/>
    </xf>
    <xf numFmtId="49" fontId="21" fillId="0" borderId="47" xfId="0" applyNumberFormat="1" applyFont="1" applyBorder="1" applyAlignment="1" applyProtection="1">
      <alignment horizontal="left" vertical="center" wrapText="1"/>
      <protection/>
    </xf>
    <xf numFmtId="49" fontId="21" fillId="24" borderId="43" xfId="0" applyNumberFormat="1" applyFont="1" applyFill="1" applyBorder="1" applyAlignment="1">
      <alignment horizontal="center" vertical="center" wrapText="1" shrinkToFit="1"/>
    </xf>
    <xf numFmtId="49" fontId="20" fillId="0" borderId="27" xfId="0" applyNumberFormat="1" applyFont="1" applyBorder="1" applyAlignment="1" applyProtection="1">
      <alignment horizontal="left" vertical="center" wrapText="1"/>
      <protection/>
    </xf>
    <xf numFmtId="4" fontId="20" fillId="24" borderId="26" xfId="0" applyNumberFormat="1" applyFont="1" applyFill="1" applyBorder="1" applyAlignment="1">
      <alignment horizontal="right" wrapText="1" shrinkToFit="1"/>
    </xf>
    <xf numFmtId="49" fontId="20" fillId="0" borderId="48" xfId="0" applyNumberFormat="1" applyFont="1" applyBorder="1" applyAlignment="1" applyProtection="1">
      <alignment horizontal="left" vertical="center" wrapText="1"/>
      <protection/>
    </xf>
    <xf numFmtId="49" fontId="18" fillId="0" borderId="0" xfId="0" applyNumberFormat="1" applyFont="1" applyAlignment="1">
      <alignment/>
    </xf>
    <xf numFmtId="4" fontId="20" fillId="24" borderId="28" xfId="0" applyNumberFormat="1" applyFont="1" applyFill="1" applyBorder="1" applyAlignment="1">
      <alignment horizontal="right"/>
    </xf>
    <xf numFmtId="49" fontId="21" fillId="0" borderId="49" xfId="0" applyNumberFormat="1" applyFont="1" applyBorder="1" applyAlignment="1" applyProtection="1">
      <alignment horizontal="left" vertical="center" wrapText="1"/>
      <protection/>
    </xf>
    <xf numFmtId="49" fontId="20" fillId="24" borderId="25" xfId="0" applyNumberFormat="1" applyFont="1" applyFill="1" applyBorder="1" applyAlignment="1">
      <alignment horizontal="right" vertical="center" wrapText="1"/>
    </xf>
    <xf numFmtId="4" fontId="20" fillId="24" borderId="26" xfId="0" applyNumberFormat="1" applyFont="1" applyFill="1" applyBorder="1" applyAlignment="1">
      <alignment horizontal="right"/>
    </xf>
    <xf numFmtId="0" fontId="21" fillId="24" borderId="50" xfId="0" applyNumberFormat="1" applyFont="1" applyFill="1" applyBorder="1" applyAlignment="1">
      <alignment horizontal="left" wrapText="1" shrinkToFit="1"/>
    </xf>
    <xf numFmtId="49" fontId="21" fillId="24" borderId="51" xfId="0" applyNumberFormat="1" applyFont="1" applyFill="1" applyBorder="1" applyAlignment="1">
      <alignment horizontal="center" vertical="center" wrapText="1" shrinkToFit="1"/>
    </xf>
    <xf numFmtId="4" fontId="21" fillId="0" borderId="51" xfId="0" applyNumberFormat="1" applyFont="1" applyBorder="1" applyAlignment="1" applyProtection="1">
      <alignment horizontal="right" vertical="center" wrapText="1"/>
      <protection/>
    </xf>
    <xf numFmtId="4" fontId="21" fillId="0" borderId="52" xfId="0" applyNumberFormat="1" applyFont="1" applyBorder="1" applyAlignment="1" applyProtection="1">
      <alignment horizontal="right" vertical="center" wrapText="1"/>
      <protection/>
    </xf>
    <xf numFmtId="49" fontId="21" fillId="24" borderId="53" xfId="0" applyNumberFormat="1" applyFont="1" applyFill="1" applyBorder="1" applyAlignment="1">
      <alignment horizontal="center" vertical="center"/>
    </xf>
    <xf numFmtId="4" fontId="20" fillId="24" borderId="54" xfId="0" applyNumberFormat="1" applyFont="1" applyFill="1" applyBorder="1" applyAlignment="1">
      <alignment horizontal="right"/>
    </xf>
    <xf numFmtId="4" fontId="21" fillId="0" borderId="55" xfId="0" applyNumberFormat="1" applyFont="1" applyBorder="1" applyAlignment="1" applyProtection="1">
      <alignment horizontal="right" vertical="center" wrapText="1"/>
      <protection/>
    </xf>
    <xf numFmtId="4" fontId="20" fillId="24" borderId="56" xfId="0" applyNumberFormat="1" applyFont="1" applyFill="1" applyBorder="1" applyAlignment="1">
      <alignment horizontal="right" wrapText="1" shrinkToFit="1"/>
    </xf>
    <xf numFmtId="4" fontId="20" fillId="0" borderId="56" xfId="0" applyNumberFormat="1" applyFont="1" applyBorder="1" applyAlignment="1" applyProtection="1">
      <alignment horizontal="right" vertical="center" wrapText="1"/>
      <protection/>
    </xf>
    <xf numFmtId="4" fontId="21" fillId="0" borderId="56" xfId="0" applyNumberFormat="1" applyFont="1" applyBorder="1" applyAlignment="1" applyProtection="1">
      <alignment horizontal="right" vertical="center" wrapText="1"/>
      <protection/>
    </xf>
    <xf numFmtId="4" fontId="21" fillId="24" borderId="57" xfId="0" applyNumberFormat="1" applyFont="1" applyFill="1" applyBorder="1" applyAlignment="1" applyProtection="1">
      <alignment horizontal="right" vertical="center" wrapText="1"/>
      <protection/>
    </xf>
    <xf numFmtId="4" fontId="20" fillId="0" borderId="36" xfId="0" applyNumberFormat="1" applyFont="1" applyBorder="1" applyAlignment="1" applyProtection="1">
      <alignment horizontal="right" vertical="center" wrapText="1"/>
      <protection/>
    </xf>
    <xf numFmtId="4" fontId="21" fillId="0" borderId="58" xfId="0" applyNumberFormat="1" applyFont="1" applyBorder="1" applyAlignment="1" applyProtection="1">
      <alignment horizontal="right" vertical="center" wrapText="1"/>
      <protection/>
    </xf>
    <xf numFmtId="0" fontId="21" fillId="24" borderId="59" xfId="0" applyNumberFormat="1" applyFont="1" applyFill="1" applyBorder="1" applyAlignment="1">
      <alignment horizontal="left" wrapText="1" shrinkToFit="1"/>
    </xf>
    <xf numFmtId="4" fontId="21" fillId="0" borderId="60" xfId="0" applyNumberFormat="1" applyFont="1" applyBorder="1" applyAlignment="1" applyProtection="1">
      <alignment horizontal="right" vertical="center" wrapText="1"/>
      <protection/>
    </xf>
    <xf numFmtId="49" fontId="21" fillId="0" borderId="61" xfId="0" applyNumberFormat="1" applyFont="1" applyBorder="1" applyAlignment="1" applyProtection="1">
      <alignment horizontal="left" vertical="center" wrapText="1"/>
      <protection/>
    </xf>
    <xf numFmtId="4" fontId="21" fillId="0" borderId="62" xfId="0" applyNumberFormat="1" applyFont="1" applyBorder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49" fontId="20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6"/>
  <sheetViews>
    <sheetView showGridLines="0" tabSelected="1" view="pageBreakPreview" zoomScaleSheetLayoutView="100" zoomScalePageLayoutView="0" workbookViewId="0" topLeftCell="A1">
      <selection activeCell="C11" sqref="C11"/>
    </sheetView>
  </sheetViews>
  <sheetFormatPr defaultColWidth="29.125" defaultRowHeight="35.25" customHeight="1"/>
  <cols>
    <col min="1" max="1" width="36.875" style="31" customWidth="1"/>
    <col min="2" max="2" width="35.125" style="31" customWidth="1"/>
    <col min="3" max="4" width="25.75390625" style="31" customWidth="1"/>
    <col min="5" max="16384" width="29.125" style="31" customWidth="1"/>
  </cols>
  <sheetData>
    <row r="1" ht="31.5" customHeight="1">
      <c r="D1" s="31" t="s">
        <v>67</v>
      </c>
    </row>
    <row r="2" spans="1:4" ht="49.5" customHeight="1">
      <c r="A2" s="113" t="s">
        <v>77</v>
      </c>
      <c r="B2" s="113"/>
      <c r="C2" s="113"/>
      <c r="D2" s="113"/>
    </row>
    <row r="3" spans="1:4" ht="35.25" customHeight="1">
      <c r="A3" s="40" t="s">
        <v>68</v>
      </c>
      <c r="C3" s="32"/>
      <c r="D3" s="32"/>
    </row>
    <row r="4" spans="1:2" ht="35.25" customHeight="1" thickBot="1">
      <c r="A4" s="33"/>
      <c r="B4" s="33" t="s">
        <v>6</v>
      </c>
    </row>
    <row r="5" spans="1:4" ht="69" customHeight="1" thickBot="1">
      <c r="A5" s="37" t="s">
        <v>0</v>
      </c>
      <c r="B5" s="38" t="s">
        <v>7</v>
      </c>
      <c r="C5" s="38" t="s">
        <v>59</v>
      </c>
      <c r="D5" s="72" t="s">
        <v>36</v>
      </c>
    </row>
    <row r="6" spans="1:4" ht="24.75" customHeight="1" thickBot="1">
      <c r="A6" s="34">
        <v>1</v>
      </c>
      <c r="B6" s="35" t="s">
        <v>37</v>
      </c>
      <c r="C6" s="35" t="s">
        <v>11</v>
      </c>
      <c r="D6" s="73" t="s">
        <v>38</v>
      </c>
    </row>
    <row r="7" spans="1:4" ht="40.5" customHeight="1" thickBot="1">
      <c r="A7" s="94" t="s">
        <v>1</v>
      </c>
      <c r="B7" s="52" t="s">
        <v>4</v>
      </c>
      <c r="C7" s="95">
        <f>SUM(C8:C15)</f>
        <v>7075914.720000001</v>
      </c>
      <c r="D7" s="92">
        <f>SUM(D8:D15)</f>
        <v>11240776.28</v>
      </c>
    </row>
    <row r="8" spans="1:153" ht="50.25" customHeight="1">
      <c r="A8" s="41" t="s">
        <v>12</v>
      </c>
      <c r="B8" s="42" t="s">
        <v>13</v>
      </c>
      <c r="C8" s="43">
        <v>27000</v>
      </c>
      <c r="D8" s="44">
        <v>79752.71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</row>
    <row r="9" spans="1:153" ht="47.25" customHeight="1">
      <c r="A9" s="45" t="s">
        <v>14</v>
      </c>
      <c r="B9" s="3" t="s">
        <v>15</v>
      </c>
      <c r="C9" s="5">
        <v>12000</v>
      </c>
      <c r="D9" s="46">
        <v>28425.33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</row>
    <row r="10" spans="1:153" ht="37.5" customHeight="1">
      <c r="A10" s="45" t="s">
        <v>16</v>
      </c>
      <c r="B10" s="3" t="s">
        <v>17</v>
      </c>
      <c r="C10" s="5">
        <v>55000</v>
      </c>
      <c r="D10" s="46">
        <v>106602.02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</row>
    <row r="11" spans="1:153" ht="34.5" customHeight="1">
      <c r="A11" s="45" t="s">
        <v>39</v>
      </c>
      <c r="B11" s="3" t="s">
        <v>17</v>
      </c>
      <c r="C11" s="5">
        <v>5796404.65</v>
      </c>
      <c r="D11" s="46">
        <v>8330007.88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</row>
    <row r="12" spans="1:153" ht="44.25" customHeight="1">
      <c r="A12" s="45" t="s">
        <v>18</v>
      </c>
      <c r="B12" s="3" t="s">
        <v>19</v>
      </c>
      <c r="C12" s="5">
        <v>0</v>
      </c>
      <c r="D12" s="46">
        <v>600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</row>
    <row r="13" spans="1:153" ht="141" customHeight="1">
      <c r="A13" s="45" t="s">
        <v>20</v>
      </c>
      <c r="B13" s="3" t="s">
        <v>21</v>
      </c>
      <c r="C13" s="5">
        <v>9000</v>
      </c>
      <c r="D13" s="46">
        <v>10795.2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</row>
    <row r="14" spans="1:153" ht="44.25" customHeight="1">
      <c r="A14" s="45" t="s">
        <v>52</v>
      </c>
      <c r="B14" s="3" t="s">
        <v>51</v>
      </c>
      <c r="C14" s="5">
        <v>64900</v>
      </c>
      <c r="D14" s="46">
        <v>64900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</row>
    <row r="15" spans="1:153" ht="129.75" customHeight="1" thickBot="1">
      <c r="A15" s="47" t="s">
        <v>22</v>
      </c>
      <c r="B15" s="4" t="s">
        <v>43</v>
      </c>
      <c r="C15" s="48">
        <v>1111610.07</v>
      </c>
      <c r="D15" s="49">
        <v>2619693.14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</row>
    <row r="16" spans="5:153" ht="35.2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8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30"/>
  <sheetViews>
    <sheetView showGridLines="0" view="pageBreakPreview" zoomScaleSheetLayoutView="100" zoomScalePageLayoutView="0" workbookViewId="0" topLeftCell="A1">
      <selection activeCell="A2" sqref="A2:A3"/>
    </sheetView>
  </sheetViews>
  <sheetFormatPr defaultColWidth="9.00390625" defaultRowHeight="46.5" customHeight="1"/>
  <cols>
    <col min="1" max="1" width="52.75390625" style="63" customWidth="1"/>
    <col min="2" max="2" width="38.125" style="63" customWidth="1"/>
    <col min="3" max="4" width="28.375" style="63" customWidth="1"/>
    <col min="5" max="16384" width="9.125" style="31" customWidth="1"/>
  </cols>
  <sheetData>
    <row r="1" spans="1:4" ht="46.5" customHeight="1" thickBot="1">
      <c r="A1" s="114" t="s">
        <v>5</v>
      </c>
      <c r="B1" s="114"/>
      <c r="C1" s="114"/>
      <c r="D1" s="114"/>
    </row>
    <row r="2" spans="1:4" ht="76.5" customHeight="1" thickBot="1">
      <c r="A2" s="37" t="s">
        <v>0</v>
      </c>
      <c r="B2" s="38" t="s">
        <v>7</v>
      </c>
      <c r="C2" s="38" t="s">
        <v>59</v>
      </c>
      <c r="D2" s="39" t="s">
        <v>36</v>
      </c>
    </row>
    <row r="3" spans="1:4" ht="33" customHeight="1" thickBot="1">
      <c r="A3" s="50">
        <v>1</v>
      </c>
      <c r="B3" s="51" t="s">
        <v>37</v>
      </c>
      <c r="C3" s="51" t="s">
        <v>11</v>
      </c>
      <c r="D3" s="100" t="s">
        <v>38</v>
      </c>
    </row>
    <row r="4" spans="1:4" ht="30" customHeight="1" thickBot="1">
      <c r="A4" s="66" t="s">
        <v>2</v>
      </c>
      <c r="B4" s="52" t="s">
        <v>4</v>
      </c>
      <c r="C4" s="95">
        <f>C5+C11+C13+C17+C21+C24+C26</f>
        <v>10362132.719999999</v>
      </c>
      <c r="D4" s="101">
        <f>D5+D11+D13+D17+D21+D24+D26</f>
        <v>10359617.04</v>
      </c>
    </row>
    <row r="5" spans="1:136" ht="45" customHeight="1" thickBot="1">
      <c r="A5" s="67" t="s">
        <v>8</v>
      </c>
      <c r="B5" s="65" t="s">
        <v>9</v>
      </c>
      <c r="C5" s="89">
        <f>SUM(C6:C10)</f>
        <v>1726043.95</v>
      </c>
      <c r="D5" s="103">
        <f>SUM(D6:D10)</f>
        <v>1723784.8099999998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</row>
    <row r="6" spans="1:136" ht="81.75" customHeight="1">
      <c r="A6" s="76" t="s">
        <v>10</v>
      </c>
      <c r="B6" s="42" t="s">
        <v>23</v>
      </c>
      <c r="C6" s="5">
        <v>651528.07</v>
      </c>
      <c r="D6" s="102">
        <v>649296.28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</row>
    <row r="7" spans="1:136" ht="131.25" customHeight="1" hidden="1">
      <c r="A7" s="77" t="s">
        <v>54</v>
      </c>
      <c r="B7" s="3" t="s">
        <v>53</v>
      </c>
      <c r="C7" s="5"/>
      <c r="D7" s="10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</row>
    <row r="8" spans="1:136" ht="100.5" customHeight="1">
      <c r="A8" s="77" t="s">
        <v>24</v>
      </c>
      <c r="B8" s="3" t="s">
        <v>25</v>
      </c>
      <c r="C8" s="5">
        <v>758147.18</v>
      </c>
      <c r="D8" s="102">
        <v>758119.83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</row>
    <row r="9" spans="1:136" ht="46.5" customHeight="1">
      <c r="A9" s="77" t="s">
        <v>44</v>
      </c>
      <c r="B9" s="3" t="s">
        <v>45</v>
      </c>
      <c r="C9" s="5">
        <v>55138</v>
      </c>
      <c r="D9" s="102">
        <v>55138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</row>
    <row r="10" spans="1:136" ht="46.5" customHeight="1" thickBot="1">
      <c r="A10" s="96" t="s">
        <v>26</v>
      </c>
      <c r="B10" s="97" t="s">
        <v>27</v>
      </c>
      <c r="C10" s="98">
        <v>261230.7</v>
      </c>
      <c r="D10" s="108">
        <v>261230.7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</row>
    <row r="11" spans="1:136" ht="37.5" customHeight="1" thickBot="1">
      <c r="A11" s="67" t="s">
        <v>28</v>
      </c>
      <c r="B11" s="65" t="s">
        <v>29</v>
      </c>
      <c r="C11" s="89">
        <f>C12</f>
        <v>73100</v>
      </c>
      <c r="D11" s="103">
        <f>D12</f>
        <v>73100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</row>
    <row r="12" spans="1:136" ht="46.5" customHeight="1" thickBot="1">
      <c r="A12" s="109" t="s">
        <v>30</v>
      </c>
      <c r="B12" s="54" t="s">
        <v>31</v>
      </c>
      <c r="C12" s="99">
        <v>73100</v>
      </c>
      <c r="D12" s="110">
        <v>73100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</row>
    <row r="13" spans="1:136" ht="37.5" customHeight="1" thickBot="1">
      <c r="A13" s="67" t="s">
        <v>79</v>
      </c>
      <c r="B13" s="65" t="s">
        <v>78</v>
      </c>
      <c r="C13" s="89">
        <f>C14</f>
        <v>38838</v>
      </c>
      <c r="D13" s="103">
        <f>D14</f>
        <v>38838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</row>
    <row r="14" spans="1:136" ht="42" customHeight="1" thickBot="1">
      <c r="A14" s="111" t="s">
        <v>69</v>
      </c>
      <c r="B14" s="54" t="s">
        <v>70</v>
      </c>
      <c r="C14" s="5">
        <v>38838</v>
      </c>
      <c r="D14" s="102">
        <v>38838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</row>
    <row r="15" spans="1:136" ht="42" customHeight="1" thickBot="1">
      <c r="A15" s="84" t="s">
        <v>71</v>
      </c>
      <c r="B15" s="75" t="s">
        <v>70</v>
      </c>
      <c r="C15" s="107">
        <f>C16</f>
        <v>0</v>
      </c>
      <c r="D15" s="104">
        <f>D16</f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</row>
    <row r="16" spans="1:136" ht="42" customHeight="1" thickBot="1">
      <c r="A16" s="85" t="s">
        <v>69</v>
      </c>
      <c r="B16" s="53" t="s">
        <v>70</v>
      </c>
      <c r="C16" s="74"/>
      <c r="D16" s="105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</row>
    <row r="17" spans="1:136" ht="42" customHeight="1" thickBot="1">
      <c r="A17" s="67" t="s">
        <v>46</v>
      </c>
      <c r="B17" s="65" t="s">
        <v>47</v>
      </c>
      <c r="C17" s="89">
        <f>SUM(C19:C20)</f>
        <v>1348653.84</v>
      </c>
      <c r="D17" s="103">
        <f>SUM(D19:D20)</f>
        <v>1348653.84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</row>
    <row r="18" spans="1:136" ht="42" customHeight="1">
      <c r="A18" s="80" t="s">
        <v>55</v>
      </c>
      <c r="B18" s="81" t="s">
        <v>56</v>
      </c>
      <c r="C18" s="82"/>
      <c r="D18" s="10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</row>
    <row r="19" spans="1:136" ht="42" customHeight="1">
      <c r="A19" s="77" t="s">
        <v>48</v>
      </c>
      <c r="B19" s="79" t="s">
        <v>49</v>
      </c>
      <c r="C19" s="5">
        <v>1327443.84</v>
      </c>
      <c r="D19" s="102">
        <v>1327443.84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</row>
    <row r="20" spans="1:136" ht="42" customHeight="1" thickBot="1">
      <c r="A20" s="78" t="s">
        <v>50</v>
      </c>
      <c r="B20" s="4" t="s">
        <v>42</v>
      </c>
      <c r="C20" s="5">
        <v>21210</v>
      </c>
      <c r="D20" s="102">
        <v>21210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</row>
    <row r="21" spans="1:136" ht="42" customHeight="1" thickBot="1">
      <c r="A21" s="67" t="s">
        <v>32</v>
      </c>
      <c r="B21" s="65" t="s">
        <v>33</v>
      </c>
      <c r="C21" s="89">
        <f>SUM(C22:C23)</f>
        <v>3394860.9299999997</v>
      </c>
      <c r="D21" s="103">
        <f>SUM(D22:D23)</f>
        <v>3394604.3899999997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</row>
    <row r="22" spans="1:136" ht="42" customHeight="1">
      <c r="A22" s="76" t="s">
        <v>40</v>
      </c>
      <c r="B22" s="42" t="s">
        <v>41</v>
      </c>
      <c r="C22" s="5">
        <v>631476.09</v>
      </c>
      <c r="D22" s="102">
        <v>631476.09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</row>
    <row r="23" spans="1:136" ht="42" customHeight="1" thickBot="1">
      <c r="A23" s="78" t="s">
        <v>34</v>
      </c>
      <c r="B23" s="4" t="s">
        <v>35</v>
      </c>
      <c r="C23" s="5">
        <v>2763384.84</v>
      </c>
      <c r="D23" s="102">
        <v>2763128.3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</row>
    <row r="24" spans="1:136" ht="42" customHeight="1" thickBot="1">
      <c r="A24" s="90" t="s">
        <v>74</v>
      </c>
      <c r="B24" s="65" t="s">
        <v>75</v>
      </c>
      <c r="C24" s="89">
        <f>SUM(C25)</f>
        <v>3756800</v>
      </c>
      <c r="D24" s="103">
        <f>SUM(D25)</f>
        <v>3756800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</row>
    <row r="25" spans="1:136" ht="42" customHeight="1" thickBot="1">
      <c r="A25" s="93" t="s">
        <v>74</v>
      </c>
      <c r="B25" s="87" t="s">
        <v>76</v>
      </c>
      <c r="C25" s="5">
        <v>3756800</v>
      </c>
      <c r="D25" s="102">
        <v>3756800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</row>
    <row r="26" spans="1:136" ht="42" customHeight="1" thickBot="1">
      <c r="A26" s="88" t="s">
        <v>72</v>
      </c>
      <c r="B26" s="65" t="s">
        <v>73</v>
      </c>
      <c r="C26" s="89">
        <f>SUM(C27)</f>
        <v>23836</v>
      </c>
      <c r="D26" s="103">
        <f>SUM(D27)</f>
        <v>23836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</row>
    <row r="27" spans="1:136" ht="42" customHeight="1" thickBot="1">
      <c r="A27" s="86" t="s">
        <v>72</v>
      </c>
      <c r="B27" s="87" t="s">
        <v>73</v>
      </c>
      <c r="C27" s="48">
        <v>23836</v>
      </c>
      <c r="D27" s="112">
        <v>23836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</row>
    <row r="28" spans="1:136" ht="33.75" customHeight="1" thickBot="1">
      <c r="A28" s="55"/>
      <c r="B28" s="56"/>
      <c r="C28" s="57"/>
      <c r="D28" s="58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</row>
    <row r="29" spans="1:136" ht="52.5" customHeight="1" thickBot="1">
      <c r="A29" s="59" t="s">
        <v>3</v>
      </c>
      <c r="B29" s="60" t="s">
        <v>4</v>
      </c>
      <c r="C29" s="61"/>
      <c r="D29" s="62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</row>
    <row r="30" spans="1:4" s="64" customFormat="1" ht="38.25" customHeight="1">
      <c r="A30" s="63"/>
      <c r="B30" s="63"/>
      <c r="C30" s="63"/>
      <c r="D30" s="63"/>
    </row>
    <row r="31" ht="33" customHeight="1"/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9" r:id="rId1"/>
  <headerFooter alignWithMargins="0">
    <oddHeader>&amp;R&amp;"Tahoma,обычный"&amp;8Форма 0503317 с.&amp;P</oddHeader>
  </headerFooter>
  <colBreaks count="1" manualBreakCount="1">
    <brk id="4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43.125" style="29" customWidth="1"/>
    <col min="2" max="2" width="31.125" style="29" customWidth="1"/>
    <col min="3" max="3" width="17.875" style="29" customWidth="1"/>
    <col min="4" max="4" width="17.625" style="29" customWidth="1"/>
    <col min="5" max="6" width="9.125" style="2" customWidth="1"/>
    <col min="7" max="7" width="15.375" style="2" customWidth="1"/>
    <col min="8" max="8" width="12.875" style="2" customWidth="1"/>
    <col min="9" max="16384" width="9.125" style="2" customWidth="1"/>
  </cols>
  <sheetData>
    <row r="1" spans="1:4" s="1" customFormat="1" ht="29.25" customHeight="1">
      <c r="A1" s="115" t="s">
        <v>57</v>
      </c>
      <c r="B1" s="115"/>
      <c r="C1" s="115"/>
      <c r="D1" s="115"/>
    </row>
    <row r="2" spans="1:4" s="1" customFormat="1" ht="34.5" customHeight="1" thickBot="1">
      <c r="A2" s="6"/>
      <c r="B2" s="6"/>
      <c r="C2" s="6"/>
      <c r="D2" s="6"/>
    </row>
    <row r="3" spans="1:4" s="11" customFormat="1" ht="49.5">
      <c r="A3" s="7" t="s">
        <v>0</v>
      </c>
      <c r="B3" s="8" t="s">
        <v>58</v>
      </c>
      <c r="C3" s="9" t="s">
        <v>59</v>
      </c>
      <c r="D3" s="10" t="s">
        <v>36</v>
      </c>
    </row>
    <row r="4" spans="1:4" s="11" customFormat="1" ht="13.5" customHeight="1">
      <c r="A4" s="12">
        <v>1</v>
      </c>
      <c r="B4" s="13" t="s">
        <v>37</v>
      </c>
      <c r="C4" s="14" t="s">
        <v>11</v>
      </c>
      <c r="D4" s="15" t="s">
        <v>38</v>
      </c>
    </row>
    <row r="5" spans="1:176" s="19" customFormat="1" ht="48" customHeight="1">
      <c r="A5" s="16" t="s">
        <v>60</v>
      </c>
      <c r="B5" s="17" t="s">
        <v>61</v>
      </c>
      <c r="C5" s="68">
        <v>-3286218</v>
      </c>
      <c r="D5" s="69">
        <v>881159.24</v>
      </c>
      <c r="E5" s="18"/>
      <c r="F5" s="18"/>
      <c r="G5" s="83">
        <f>Доходы!C7-Расходы!C4</f>
        <v>-3286217.999999998</v>
      </c>
      <c r="H5" s="83">
        <f>Доходы!D7-Расходы!D4</f>
        <v>881159.2400000002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</row>
    <row r="6" spans="1:176" s="11" customFormat="1" ht="42" customHeight="1" hidden="1">
      <c r="A6" s="20" t="s">
        <v>62</v>
      </c>
      <c r="B6" s="21" t="s">
        <v>63</v>
      </c>
      <c r="C6" s="70">
        <v>0</v>
      </c>
      <c r="D6" s="71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</row>
    <row r="7" spans="1:176" s="11" customFormat="1" ht="45" customHeight="1">
      <c r="A7" s="20" t="s">
        <v>64</v>
      </c>
      <c r="B7" s="21" t="s">
        <v>65</v>
      </c>
      <c r="C7" s="70">
        <v>-3286218</v>
      </c>
      <c r="D7" s="71">
        <v>881159.24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</row>
    <row r="8" spans="1:176" s="11" customFormat="1" ht="57.75" customHeight="1" thickBot="1">
      <c r="A8" s="23" t="s">
        <v>66</v>
      </c>
      <c r="B8" s="24" t="s">
        <v>4</v>
      </c>
      <c r="C8" s="68">
        <v>-3286218</v>
      </c>
      <c r="D8" s="69">
        <v>881159.24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</row>
    <row r="9" spans="1:176" s="28" customFormat="1" ht="15.7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</row>
    <row r="11" ht="15.75">
      <c r="G11" s="91"/>
    </row>
    <row r="12" spans="3:4" ht="15.75">
      <c r="C12" s="30"/>
      <c r="D12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2017-04-05T08:01:49Z</cp:lastPrinted>
  <dcterms:created xsi:type="dcterms:W3CDTF">2005-02-01T12:32:18Z</dcterms:created>
  <dcterms:modified xsi:type="dcterms:W3CDTF">2018-02-13T11:51:38Z</dcterms:modified>
  <cp:category/>
  <cp:version/>
  <cp:contentType/>
  <cp:contentStatus/>
</cp:coreProperties>
</file>