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'Расходы'!$A$1:$D$29</definedName>
  </definedNames>
  <calcPr fullCalcOnLoad="1"/>
</workbook>
</file>

<file path=xl/sharedStrings.xml><?xml version="1.0" encoding="utf-8"?>
<sst xmlns="http://schemas.openxmlformats.org/spreadsheetml/2006/main" count="99" uniqueCount="79">
  <si>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</si>
  <si>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</si>
  <si>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</si>
  <si>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</si>
  <si>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</si>
  <si>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</si>
  <si>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</si>
  <si>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</si>
  <si>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</si>
  <si>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</si>
  <si>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</si>
  <si>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</si>
  <si>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</si>
  <si>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</si>
  <si>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</si>
  <si>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</si>
  <si>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</si>
  <si>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</si>
  <si>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</si>
  <si>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</si>
  <si>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</si>
  <si>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</si>
  <si>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</si>
  <si>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</si>
  <si>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</si>
  <si>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</si>
  <si>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</si>
  <si>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</si>
  <si>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</si>
  <si>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</si>
  <si>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</si>
  <si>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</si>
  <si>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</si>
  <si>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</si>
  <si>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</si>
  <si>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</si>
  <si>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</si>
  <si>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</si>
  <si>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</si>
  <si>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</si>
  <si>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</si>
  <si>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</si>
  <si>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</si>
  <si>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</si>
  <si>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</si>
  <si>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</si>
  <si>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</si>
  <si>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</si>
  <si>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</si>
  <si>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</si>
  <si>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</si>
  <si>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</si>
  <si>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</si>
  <si>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</si>
  <si>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</si>
  <si>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</si>
  <si>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000 0406 0000000 000 000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</si>
  <si>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</si>
  <si>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</si>
  <si>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</si>
  <si>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</si>
  <si>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</si>
  <si>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</si>
  <si>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</si>
  <si>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</si>
  <si>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</si>
  <si>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</si>
  <si>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</si>
  <si>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</si>
  <si>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Обеспечение пожарной безопасности</t>
  </si>
  <si>
    <t>000 0310 0000000 000 000</t>
  </si>
  <si>
    <t>Прочие межбюджетные трансферты общего характера</t>
  </si>
  <si>
    <t>000 1403 0000000 000 000</t>
  </si>
  <si>
    <t>Культура</t>
  </si>
  <si>
    <t>000 0801 0000000 000 000</t>
  </si>
  <si>
    <t>000 08010000000 000 000</t>
  </si>
  <si>
    <t>000 0300 0000000 000 000</t>
  </si>
  <si>
    <t>НАЦИОНАЛЬНАЯ БЕЗОПАСНОСТЬ И ПРАВООХРАНИТЕЛЬНАЯ ДЕЯТЕЛЬНОСТЬ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</si>
  <si>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                                                                                                                      на 01  января   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</si>
</sst>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18" xfId="0" applyNumberFormat="1" applyFont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 wrapText="1"/>
    </xf>
    <xf numFmtId="49" fontId="18" fillId="0" borderId="0" xfId="0" applyNumberFormat="1" applyFont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24" fillId="24" borderId="24" xfId="0" applyNumberFormat="1" applyFont="1" applyFill="1" applyBorder="1" applyAlignment="1">
      <alignment horizontal="center"/>
    </xf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 wrapText="1"/>
    </xf>
    <xf numFmtId="49" fontId="23" fillId="24" borderId="27" xfId="0" applyNumberFormat="1" applyFont="1" applyFill="1" applyBorder="1" applyAlignment="1">
      <alignment horizontal="center" vertical="center" wrapText="1"/>
    </xf>
    <xf numFmtId="49" fontId="23" fillId="24" borderId="26" xfId="0" applyNumberFormat="1" applyFont="1" applyFill="1" applyBorder="1" applyAlignment="1">
      <alignment horizontal="center" vertical="center"/>
    </xf>
    <xf numFmtId="49" fontId="24" fillId="24" borderId="26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right"/>
    </xf>
    <xf numFmtId="0" fontId="23" fillId="24" borderId="28" xfId="0" applyNumberFormat="1" applyFont="1" applyFill="1" applyBorder="1" applyAlignment="1">
      <alignment horizontal="left" vertical="center" wrapText="1" shrinkToFit="1"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49" fontId="23" fillId="24" borderId="0" xfId="0" applyNumberFormat="1" applyFont="1" applyFill="1" applyAlignment="1">
      <alignment wrapText="1" shrinkToFit="1"/>
    </xf>
    <xf numFmtId="0" fontId="23" fillId="24" borderId="30" xfId="0" applyNumberFormat="1" applyFont="1" applyFill="1" applyBorder="1" applyAlignment="1">
      <alignment horizontal="left" vertical="center" wrapText="1" shrinkToFit="1"/>
    </xf>
    <xf numFmtId="49" fontId="23" fillId="24" borderId="31" xfId="0" applyNumberFormat="1" applyFont="1" applyFill="1" applyBorder="1" applyAlignment="1">
      <alignment horizontal="center" vertical="center" wrapText="1" shrinkToFit="1"/>
    </xf>
    <xf numFmtId="4" fontId="23" fillId="0" borderId="31" xfId="0" applyNumberFormat="1" applyFont="1" applyBorder="1" applyAlignment="1" applyProtection="1">
      <alignment horizontal="right" vertical="center" wrapText="1"/>
      <protection/>
    </xf>
    <xf numFmtId="4" fontId="23" fillId="0" borderId="23" xfId="0" applyNumberFormat="1" applyFont="1" applyBorder="1" applyAlignment="1" applyProtection="1">
      <alignment horizontal="right" vertical="center" wrapText="1"/>
      <protection/>
    </xf>
    <xf numFmtId="49" fontId="23" fillId="24" borderId="32" xfId="0" applyNumberFormat="1" applyFont="1" applyFill="1" applyBorder="1" applyAlignment="1">
      <alignment horizontal="center" vertical="center" wrapText="1" shrinkToFit="1"/>
    </xf>
    <xf numFmtId="49" fontId="24" fillId="24" borderId="33" xfId="0" applyNumberFormat="1" applyFont="1" applyFill="1" applyBorder="1" applyAlignment="1">
      <alignment horizontal="center" vertical="center" wrapText="1"/>
    </xf>
    <xf numFmtId="49" fontId="23" fillId="24" borderId="34" xfId="0" applyNumberFormat="1" applyFont="1" applyFill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49" fontId="23" fillId="24" borderId="36" xfId="0" applyNumberFormat="1" applyFont="1" applyFill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left"/>
    </xf>
    <xf numFmtId="0" fontId="24" fillId="24" borderId="27" xfId="0" applyNumberFormat="1" applyFont="1" applyFill="1" applyBorder="1" applyAlignment="1">
      <alignment horizontal="left" wrapTex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4" fillId="24" borderId="26" xfId="0" applyNumberFormat="1" applyFont="1" applyFill="1" applyBorder="1" applyAlignment="1">
      <alignment horizontal="right" wrapText="1" shrinkToFit="1"/>
    </xf>
    <xf numFmtId="4" fontId="24" fillId="24" borderId="37" xfId="0" applyNumberFormat="1" applyFont="1" applyFill="1" applyBorder="1" applyAlignment="1">
      <alignment horizontal="right" wrapText="1" shrinkToFit="1"/>
    </xf>
    <xf numFmtId="0" fontId="23" fillId="24" borderId="28" xfId="0" applyNumberFormat="1" applyFont="1" applyFill="1" applyBorder="1" applyAlignment="1">
      <alignment horizontal="left" wrapText="1" shrinkToFit="1"/>
    </xf>
    <xf numFmtId="0" fontId="23" fillId="24" borderId="30" xfId="0" applyNumberFormat="1" applyFont="1" applyFill="1" applyBorder="1" applyAlignment="1">
      <alignment horizontal="left" wrapText="1" shrinkToFit="1"/>
    </xf>
    <xf numFmtId="0" fontId="23" fillId="24" borderId="38" xfId="0" applyNumberFormat="1" applyFont="1" applyFill="1" applyBorder="1" applyAlignment="1">
      <alignment horizontal="left" wrapText="1" shrinkToFit="1"/>
    </xf>
    <xf numFmtId="49" fontId="23" fillId="24" borderId="39" xfId="0" applyNumberFormat="1" applyFont="1" applyFill="1" applyBorder="1" applyAlignment="1">
      <alignment horizontal="center" vertical="center" wrapText="1" shrinkToFit="1"/>
    </xf>
    <xf numFmtId="0" fontId="23" fillId="24" borderId="40" xfId="0" applyNumberFormat="1" applyFont="1" applyFill="1" applyBorder="1" applyAlignment="1">
      <alignment horizontal="left" wrapText="1" shrinkToFit="1"/>
    </xf>
    <xf numFmtId="49" fontId="23" fillId="24" borderId="41" xfId="0" applyNumberFormat="1" applyFont="1" applyFill="1" applyBorder="1" applyAlignment="1">
      <alignment horizontal="center" vertical="center" wrapText="1" shrinkToFit="1"/>
    </xf>
    <xf numFmtId="49" fontId="23" fillId="0" borderId="42" xfId="0" applyNumberFormat="1" applyFont="1" applyBorder="1" applyAlignment="1" applyProtection="1">
      <alignment horizontal="left" vertical="center" wrapText="1"/>
      <protection/>
    </xf>
    <xf numFmtId="49" fontId="23" fillId="24" borderId="26" xfId="0" applyNumberFormat="1" applyFont="1" applyFill="1" applyBorder="1" applyAlignment="1">
      <alignment horizontal="center" vertical="center" wrapText="1" shrinkToFit="1"/>
    </xf>
    <xf numFmtId="49" fontId="23" fillId="24" borderId="28" xfId="0" applyNumberFormat="1" applyFont="1" applyFill="1" applyBorder="1" applyAlignment="1" applyProtection="1">
      <alignment horizontal="left" wrapText="1"/>
      <protection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49" fontId="23" fillId="24" borderId="31" xfId="0" applyNumberFormat="1" applyFont="1" applyFill="1" applyBorder="1" applyAlignment="1">
      <alignment horizontal="center" vertical="center" wrapText="1" shrinkToFit="1"/>
    </xf>
    <xf numFmtId="0" fontId="23" fillId="24" borderId="43" xfId="0" applyNumberFormat="1" applyFont="1" applyFill="1" applyBorder="1" applyAlignment="1">
      <alignment horizontal="left" wrapText="1" shrinkToFit="1"/>
    </xf>
    <xf numFmtId="49" fontId="24" fillId="0" borderId="44" xfId="0" applyNumberFormat="1" applyFont="1" applyBorder="1" applyAlignment="1" applyProtection="1">
      <alignment horizontal="left" vertical="center" wrapText="1"/>
      <protection/>
    </xf>
    <xf numFmtId="49" fontId="23" fillId="24" borderId="45" xfId="0" applyNumberFormat="1" applyFont="1" applyFill="1" applyBorder="1" applyAlignment="1">
      <alignment horizontal="center" vertical="center" wrapText="1" shrinkToFit="1"/>
    </xf>
    <xf numFmtId="49" fontId="24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46" xfId="0" applyNumberFormat="1" applyFont="1" applyFill="1" applyBorder="1" applyAlignment="1">
      <alignment vertical="center" wrapText="1"/>
    </xf>
    <xf numFmtId="49" fontId="23" fillId="24" borderId="47" xfId="0" applyNumberFormat="1" applyFont="1" applyFill="1" applyBorder="1" applyAlignment="1">
      <alignment horizontal="center" vertical="center"/>
    </xf>
    <xf numFmtId="4" fontId="23" fillId="24" borderId="47" xfId="0" applyNumberFormat="1" applyFont="1" applyFill="1" applyBorder="1" applyAlignment="1">
      <alignment horizontal="right"/>
    </xf>
    <xf numFmtId="4" fontId="23" fillId="24" borderId="48" xfId="0" applyNumberFormat="1" applyFont="1" applyFill="1" applyBorder="1" applyAlignment="1">
      <alignment horizontal="right"/>
    </xf>
    <xf numFmtId="49" fontId="24" fillId="24" borderId="49" xfId="0" applyNumberFormat="1" applyFont="1" applyFill="1" applyBorder="1" applyAlignment="1">
      <alignment vertical="center" wrapText="1"/>
    </xf>
    <xf numFmtId="49" fontId="23" fillId="24" borderId="50" xfId="0" applyNumberFormat="1" applyFont="1" applyFill="1" applyBorder="1" applyAlignment="1">
      <alignment horizontal="center" vertical="center"/>
    </xf>
    <xf numFmtId="4" fontId="23" fillId="24" borderId="45" xfId="0" applyNumberFormat="1" applyFont="1" applyFill="1" applyBorder="1" applyAlignment="1">
      <alignment horizontal="right"/>
    </xf>
    <xf numFmtId="4" fontId="23" fillId="24" borderId="51" xfId="0" applyNumberFormat="1" applyFont="1" applyFill="1" applyBorder="1" applyAlignment="1">
      <alignment horizontal="right"/>
    </xf>
    <xf numFmtId="49" fontId="23" fillId="24" borderId="0" xfId="0" applyNumberFormat="1" applyFont="1" applyFill="1" applyAlignment="1">
      <alignment vertical="center"/>
    </xf>
    <xf numFmtId="49" fontId="23" fillId="24" borderId="0" xfId="0" applyNumberFormat="1" applyFont="1" applyFill="1" applyBorder="1" applyAlignment="1">
      <alignment vertical="center"/>
    </xf>
    <xf numFmtId="49" fontId="23" fillId="24" borderId="33" xfId="0" applyNumberFormat="1" applyFont="1" applyFill="1" applyBorder="1" applyAlignment="1">
      <alignment horizontal="center" vertical="center"/>
    </xf>
    <xf numFmtId="4" fontId="23" fillId="0" borderId="29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right" vertical="center" wrapText="1"/>
      <protection/>
    </xf>
    <xf numFmtId="0" fontId="23" fillId="24" borderId="43" xfId="0" applyNumberFormat="1" applyFont="1" applyFill="1" applyBorder="1" applyAlignment="1">
      <alignment horizontal="left" vertical="center" wrapText="1" shrinkToFit="1"/>
    </xf>
    <xf numFmtId="4" fontId="23" fillId="0" borderId="32" xfId="0" applyNumberFormat="1" applyFont="1" applyBorder="1" applyAlignment="1" applyProtection="1">
      <alignment horizontal="right" vertical="center" wrapText="1"/>
      <protection/>
    </xf>
    <xf numFmtId="4" fontId="23" fillId="0" borderId="52" xfId="0" applyNumberFormat="1" applyFont="1" applyBorder="1" applyAlignment="1" applyProtection="1">
      <alignment horizontal="right" vertical="center" wrapText="1"/>
      <protection/>
    </xf>
    <xf numFmtId="49" fontId="24" fillId="24" borderId="53" xfId="0" applyNumberFormat="1" applyFont="1" applyFill="1" applyBorder="1" applyAlignment="1">
      <alignment horizontal="right" vertical="center" wrapText="1"/>
    </xf>
    <xf numFmtId="49" fontId="24" fillId="24" borderId="35" xfId="0" applyNumberFormat="1" applyFont="1" applyFill="1" applyBorder="1" applyAlignment="1">
      <alignment horizontal="center" vertical="center"/>
    </xf>
    <xf numFmtId="4" fontId="24" fillId="24" borderId="35" xfId="0" applyNumberFormat="1" applyFont="1" applyFill="1" applyBorder="1" applyAlignment="1">
      <alignment horizontal="right"/>
    </xf>
    <xf numFmtId="4" fontId="24" fillId="24" borderId="54" xfId="0" applyNumberFormat="1" applyFont="1" applyFill="1" applyBorder="1" applyAlignment="1">
      <alignment horizontal="right"/>
    </xf>
    <xf numFmtId="49" fontId="23" fillId="0" borderId="44" xfId="0" applyNumberFormat="1" applyFont="1" applyBorder="1" applyAlignment="1" applyProtection="1">
      <alignment horizontal="left" vertical="center" wrapText="1"/>
      <protection/>
    </xf>
    <xf numFmtId="4" fontId="23" fillId="0" borderId="26" xfId="0" applyNumberFormat="1" applyFont="1" applyBorder="1" applyAlignment="1" applyProtection="1">
      <alignment horizontal="right" vertical="center" wrapText="1"/>
      <protection/>
    </xf>
    <xf numFmtId="4" fontId="23" fillId="0" borderId="33" xfId="0" applyNumberFormat="1" applyFont="1" applyBorder="1" applyAlignment="1" applyProtection="1">
      <alignment horizontal="right" vertical="center" wrapText="1"/>
      <protection/>
    </xf>
    <xf numFmtId="49" fontId="23" fillId="0" borderId="55" xfId="0" applyNumberFormat="1" applyFont="1" applyBorder="1" applyAlignment="1" applyProtection="1">
      <alignment horizontal="left" vertical="center" wrapText="1"/>
      <protection/>
    </xf>
    <xf numFmtId="4" fontId="24" fillId="0" borderId="26" xfId="0" applyNumberFormat="1" applyFont="1" applyBorder="1" applyAlignment="1" applyProtection="1">
      <alignment horizontal="right" vertical="center" wrapText="1"/>
      <protection/>
    </xf>
    <xf numFmtId="4" fontId="24" fillId="0" borderId="33" xfId="0" applyNumberFormat="1" applyFont="1" applyBorder="1" applyAlignment="1" applyProtection="1">
      <alignment horizontal="right" vertical="center" wrapText="1"/>
      <protection/>
    </xf>
    <xf numFmtId="4" fontId="23" fillId="0" borderId="45" xfId="0" applyNumberFormat="1" applyFont="1" applyBorder="1" applyAlignment="1" applyProtection="1">
      <alignment horizontal="right" vertical="center" wrapText="1"/>
      <protection/>
    </xf>
    <xf numFmtId="4" fontId="23" fillId="0" borderId="51" xfId="0" applyNumberFormat="1" applyFont="1" applyBorder="1" applyAlignment="1" applyProtection="1">
      <alignment horizontal="right" vertical="center" wrapText="1"/>
      <protection/>
    </xf>
    <xf numFmtId="0" fontId="24" fillId="24" borderId="0" xfId="0" applyFont="1" applyFill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5"/>
  <sheetViews>
    <sheetView showGridLines="0" view="pageBreakPreview" zoomScale="80" zoomScaleSheetLayoutView="80" zoomScalePageLayoutView="0" workbookViewId="0" topLeftCell="A1">
      <selection activeCell="B5" sqref="B5"/>
    </sheetView>
  </sheetViews>
  <sheetFormatPr defaultColWidth="29.125" defaultRowHeight="35.25" customHeight="1"/>
  <cols>
    <col min="1" max="1" width="57.00390625" style="34" customWidth="1"/>
    <col min="2" max="2" width="47.75390625" style="34" customWidth="1"/>
    <col min="3" max="4" width="29.25390625" style="34" customWidth="1"/>
    <col min="5" max="16384" width="29.125" style="34" customWidth="1"/>
  </cols>
  <sheetData>
    <row r="1" ht="31.5" customHeight="1">
      <c r="D1" s="34" t="s">
        <v>67</v>
      </c>
    </row>
    <row r="2" spans="1:4" ht="85.5" customHeight="1">
      <c r="A2" s="104" t="s">
        <v>78</v>
      </c>
      <c r="B2" s="104"/>
      <c r="C2" s="104"/>
      <c r="D2" s="104"/>
    </row>
    <row r="3" spans="1:4" ht="35.25" customHeight="1">
      <c r="A3" s="35" t="s">
        <v>68</v>
      </c>
      <c r="C3" s="36"/>
      <c r="D3" s="36"/>
    </row>
    <row r="4" spans="1:2" ht="35.25" customHeight="1" thickBot="1">
      <c r="A4" s="37"/>
      <c r="B4" s="37" t="s">
        <v>6</v>
      </c>
    </row>
    <row r="5" spans="1:4" ht="69" customHeight="1" thickBot="1">
      <c r="A5" s="38" t="s">
        <v>0</v>
      </c>
      <c r="B5" s="39" t="s">
        <v>7</v>
      </c>
      <c r="C5" s="39" t="s">
        <v>59</v>
      </c>
      <c r="D5" s="52" t="s">
        <v>36</v>
      </c>
    </row>
    <row r="6" spans="1:4" ht="36.75" customHeight="1" thickBot="1">
      <c r="A6" s="40">
        <v>1</v>
      </c>
      <c r="B6" s="41" t="s">
        <v>37</v>
      </c>
      <c r="C6" s="41" t="s">
        <v>11</v>
      </c>
      <c r="D6" s="86" t="s">
        <v>38</v>
      </c>
    </row>
    <row r="7" spans="1:4" ht="40.5" customHeight="1" thickBot="1">
      <c r="A7" s="92" t="s">
        <v>1</v>
      </c>
      <c r="B7" s="93" t="s">
        <v>4</v>
      </c>
      <c r="C7" s="94">
        <f>SUM(C8:C15)</f>
        <v>3823700</v>
      </c>
      <c r="D7" s="95">
        <f>SUM(D8:D15)</f>
        <v>2525118.0100000002</v>
      </c>
    </row>
    <row r="8" spans="1:131" ht="50.25" customHeight="1">
      <c r="A8" s="44" t="s">
        <v>12</v>
      </c>
      <c r="B8" s="45" t="s">
        <v>13</v>
      </c>
      <c r="C8" s="87">
        <v>70000</v>
      </c>
      <c r="D8" s="88">
        <v>54238.96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</row>
    <row r="9" spans="1:131" ht="47.25" customHeight="1">
      <c r="A9" s="47" t="s">
        <v>14</v>
      </c>
      <c r="B9" s="48" t="s">
        <v>15</v>
      </c>
      <c r="C9" s="49">
        <v>4000</v>
      </c>
      <c r="D9" s="50">
        <v>10068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</row>
    <row r="10" spans="1:131" ht="37.5" customHeight="1">
      <c r="A10" s="47" t="s">
        <v>16</v>
      </c>
      <c r="B10" s="48" t="s">
        <v>17</v>
      </c>
      <c r="C10" s="49">
        <v>100000</v>
      </c>
      <c r="D10" s="50">
        <v>27787.35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</row>
    <row r="11" spans="1:131" ht="34.5" customHeight="1">
      <c r="A11" s="47" t="s">
        <v>39</v>
      </c>
      <c r="B11" s="48" t="s">
        <v>17</v>
      </c>
      <c r="C11" s="49">
        <v>3390000</v>
      </c>
      <c r="D11" s="50">
        <v>1963683.64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</row>
    <row r="12" spans="1:131" ht="44.25" customHeight="1">
      <c r="A12" s="47" t="s">
        <v>18</v>
      </c>
      <c r="B12" s="48" t="s">
        <v>19</v>
      </c>
      <c r="C12" s="49">
        <v>3000</v>
      </c>
      <c r="D12" s="50">
        <v>500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</row>
    <row r="13" spans="1:131" ht="141" customHeight="1">
      <c r="A13" s="47" t="s">
        <v>20</v>
      </c>
      <c r="B13" s="48" t="s">
        <v>21</v>
      </c>
      <c r="C13" s="49">
        <v>13000</v>
      </c>
      <c r="D13" s="50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</row>
    <row r="14" spans="1:131" ht="44.25" customHeight="1">
      <c r="A14" s="47" t="s">
        <v>52</v>
      </c>
      <c r="B14" s="48" t="s">
        <v>51</v>
      </c>
      <c r="C14" s="49"/>
      <c r="D14" s="50">
        <v>54300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</row>
    <row r="15" spans="1:131" ht="129.75" customHeight="1" thickBot="1">
      <c r="A15" s="89" t="s">
        <v>22</v>
      </c>
      <c r="B15" s="51" t="s">
        <v>43</v>
      </c>
      <c r="C15" s="90">
        <v>243700</v>
      </c>
      <c r="D15" s="91">
        <v>414540.06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6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28"/>
  <sheetViews>
    <sheetView showGridLines="0" tabSelected="1" view="pageBreakPreview" zoomScale="70" zoomScaleSheetLayoutView="70" zoomScalePageLayoutView="0" workbookViewId="0" topLeftCell="A1">
      <selection activeCell="A25" sqref="A25:D25"/>
    </sheetView>
  </sheetViews>
  <sheetFormatPr defaultColWidth="9.00390625" defaultRowHeight="46.5" customHeight="1"/>
  <cols>
    <col min="1" max="1" width="70.25390625" style="84" customWidth="1"/>
    <col min="2" max="2" width="56.00390625" style="84" customWidth="1"/>
    <col min="3" max="4" width="38.75390625" style="84" customWidth="1"/>
    <col min="5" max="16384" width="9.125" style="34" customWidth="1"/>
  </cols>
  <sheetData>
    <row r="1" spans="1:4" ht="46.5" customHeight="1" thickBot="1">
      <c r="A1" s="105" t="s">
        <v>5</v>
      </c>
      <c r="B1" s="105"/>
      <c r="C1" s="105"/>
      <c r="D1" s="105"/>
    </row>
    <row r="2" spans="1:4" ht="76.5" customHeight="1" thickBot="1">
      <c r="A2" s="38" t="s">
        <v>0</v>
      </c>
      <c r="B2" s="39" t="s">
        <v>7</v>
      </c>
      <c r="C2" s="39" t="s">
        <v>59</v>
      </c>
      <c r="D2" s="52" t="s">
        <v>36</v>
      </c>
    </row>
    <row r="3" spans="1:4" ht="33" customHeight="1" thickBot="1">
      <c r="A3" s="53">
        <v>1</v>
      </c>
      <c r="B3" s="54" t="s">
        <v>37</v>
      </c>
      <c r="C3" s="54" t="s">
        <v>11</v>
      </c>
      <c r="D3" s="55" t="s">
        <v>38</v>
      </c>
    </row>
    <row r="4" spans="1:4" ht="30" customHeight="1" thickBot="1">
      <c r="A4" s="56" t="s">
        <v>2</v>
      </c>
      <c r="B4" s="42" t="s">
        <v>4</v>
      </c>
      <c r="C4" s="43">
        <f>C5+C11+C13+C15+C19+C22+C24</f>
        <v>5320332.76</v>
      </c>
      <c r="D4" s="43">
        <f>D5+D11+D13+D15+D19+D22+D24</f>
        <v>5316514.3</v>
      </c>
    </row>
    <row r="5" spans="1:110" ht="45" customHeight="1" thickBot="1">
      <c r="A5" s="57" t="s">
        <v>8</v>
      </c>
      <c r="B5" s="58" t="s">
        <v>9</v>
      </c>
      <c r="C5" s="59">
        <f>SUM(C6:C10)</f>
        <v>1747748.07</v>
      </c>
      <c r="D5" s="59">
        <f>SUM(D6:D10)</f>
        <v>1746504.82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</row>
    <row r="6" spans="1:110" ht="81.75" customHeight="1">
      <c r="A6" s="61" t="s">
        <v>10</v>
      </c>
      <c r="B6" s="45" t="s">
        <v>23</v>
      </c>
      <c r="C6" s="49">
        <v>685595.28</v>
      </c>
      <c r="D6" s="49">
        <v>684837.91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</row>
    <row r="7" spans="1:110" ht="83.25" customHeight="1">
      <c r="A7" s="62" t="s">
        <v>54</v>
      </c>
      <c r="B7" s="48" t="s">
        <v>53</v>
      </c>
      <c r="C7" s="49"/>
      <c r="D7" s="50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</row>
    <row r="8" spans="1:110" ht="100.5" customHeight="1">
      <c r="A8" s="62" t="s">
        <v>24</v>
      </c>
      <c r="B8" s="48" t="s">
        <v>25</v>
      </c>
      <c r="C8" s="49">
        <v>940206.15</v>
      </c>
      <c r="D8" s="49">
        <v>939720.27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</row>
    <row r="9" spans="1:110" ht="46.5" customHeight="1">
      <c r="A9" s="62" t="s">
        <v>44</v>
      </c>
      <c r="B9" s="48" t="s">
        <v>45</v>
      </c>
      <c r="C9" s="49"/>
      <c r="D9" s="5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</row>
    <row r="10" spans="1:110" ht="50.25" customHeight="1" thickBot="1">
      <c r="A10" s="63" t="s">
        <v>26</v>
      </c>
      <c r="B10" s="64" t="s">
        <v>27</v>
      </c>
      <c r="C10" s="49">
        <v>121946.64</v>
      </c>
      <c r="D10" s="49">
        <v>121946.64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</row>
    <row r="11" spans="1:110" ht="50.25" customHeight="1" thickBot="1">
      <c r="A11" s="57" t="s">
        <v>28</v>
      </c>
      <c r="B11" s="58" t="s">
        <v>29</v>
      </c>
      <c r="C11" s="59">
        <f>C12</f>
        <v>86400</v>
      </c>
      <c r="D11" s="60">
        <f>D12</f>
        <v>86400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</row>
    <row r="12" spans="1:110" ht="50.25" customHeight="1" thickBot="1">
      <c r="A12" s="65" t="s">
        <v>30</v>
      </c>
      <c r="B12" s="66" t="s">
        <v>31</v>
      </c>
      <c r="C12" s="49">
        <v>86400</v>
      </c>
      <c r="D12" s="49">
        <v>86400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</row>
    <row r="13" spans="1:110" ht="66" customHeight="1" thickBot="1">
      <c r="A13" s="57" t="s">
        <v>77</v>
      </c>
      <c r="B13" s="58" t="s">
        <v>76</v>
      </c>
      <c r="C13" s="59">
        <f>C14</f>
        <v>156684.4</v>
      </c>
      <c r="D13" s="60">
        <f>D14</f>
        <v>156684.4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</row>
    <row r="14" spans="1:110" ht="50.25" customHeight="1" thickBot="1">
      <c r="A14" s="67" t="s">
        <v>69</v>
      </c>
      <c r="B14" s="66" t="s">
        <v>70</v>
      </c>
      <c r="C14" s="49">
        <v>156684.4</v>
      </c>
      <c r="D14" s="49">
        <v>156684.4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</row>
    <row r="15" spans="1:110" ht="50.25" customHeight="1" thickBot="1">
      <c r="A15" s="57" t="s">
        <v>46</v>
      </c>
      <c r="B15" s="58" t="s">
        <v>47</v>
      </c>
      <c r="C15" s="59">
        <f>SUM(C17:C18)</f>
        <v>492719.51</v>
      </c>
      <c r="D15" s="60">
        <f>SUM(D17:D18)</f>
        <v>491515.20999999996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</row>
    <row r="16" spans="1:110" ht="50.25" customHeight="1">
      <c r="A16" s="69" t="s">
        <v>55</v>
      </c>
      <c r="B16" s="70" t="s">
        <v>56</v>
      </c>
      <c r="C16" s="49">
        <v>14000</v>
      </c>
      <c r="D16" s="49"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</row>
    <row r="17" spans="1:110" ht="50.25" customHeight="1">
      <c r="A17" s="62" t="s">
        <v>48</v>
      </c>
      <c r="B17" s="71" t="s">
        <v>49</v>
      </c>
      <c r="C17" s="49">
        <v>406527.05</v>
      </c>
      <c r="D17" s="49">
        <v>406527.05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</row>
    <row r="18" spans="1:110" ht="50.25" customHeight="1" thickBot="1">
      <c r="A18" s="72" t="s">
        <v>50</v>
      </c>
      <c r="B18" s="51" t="s">
        <v>42</v>
      </c>
      <c r="C18" s="49">
        <v>86192.46</v>
      </c>
      <c r="D18" s="49">
        <v>84988.16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</row>
    <row r="19" spans="1:110" ht="50.25" customHeight="1" thickBot="1">
      <c r="A19" s="57" t="s">
        <v>32</v>
      </c>
      <c r="B19" s="58" t="s">
        <v>33</v>
      </c>
      <c r="C19" s="59">
        <f>SUM(C20:C21)</f>
        <v>1048860.78</v>
      </c>
      <c r="D19" s="60">
        <f>SUM(D20:D21)</f>
        <v>1047489.87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</row>
    <row r="20" spans="1:110" ht="50.25" customHeight="1">
      <c r="A20" s="61" t="s">
        <v>40</v>
      </c>
      <c r="B20" s="45" t="s">
        <v>41</v>
      </c>
      <c r="C20" s="49">
        <v>6000</v>
      </c>
      <c r="D20" s="49">
        <v>6000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ht="50.25" customHeight="1" thickBot="1">
      <c r="A21" s="72" t="s">
        <v>34</v>
      </c>
      <c r="B21" s="51" t="s">
        <v>35</v>
      </c>
      <c r="C21" s="49">
        <v>1042860.78</v>
      </c>
      <c r="D21" s="49">
        <v>1041489.87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ht="50.25" customHeight="1" thickBot="1">
      <c r="A22" s="73" t="s">
        <v>73</v>
      </c>
      <c r="B22" s="58" t="s">
        <v>74</v>
      </c>
      <c r="C22" s="59">
        <f>SUM(C23)</f>
        <v>0</v>
      </c>
      <c r="D22" s="60">
        <f>SUM(D23)</f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ht="50.25" customHeight="1" thickBot="1">
      <c r="A23" s="96" t="s">
        <v>73</v>
      </c>
      <c r="B23" s="68" t="s">
        <v>75</v>
      </c>
      <c r="C23" s="97"/>
      <c r="D23" s="9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ht="50.25" customHeight="1" thickBot="1">
      <c r="A24" s="75" t="s">
        <v>71</v>
      </c>
      <c r="B24" s="58" t="s">
        <v>72</v>
      </c>
      <c r="C24" s="100">
        <v>1787920</v>
      </c>
      <c r="D24" s="101">
        <v>1787920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ht="50.25" customHeight="1" thickBot="1">
      <c r="A25" s="99" t="s">
        <v>71</v>
      </c>
      <c r="B25" s="74" t="s">
        <v>72</v>
      </c>
      <c r="C25" s="102">
        <v>1683700</v>
      </c>
      <c r="D25" s="103">
        <v>451700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ht="50.25" customHeight="1" thickBot="1">
      <c r="A26" s="76"/>
      <c r="B26" s="77"/>
      <c r="C26" s="78"/>
      <c r="D26" s="7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  <row r="27" spans="1:110" ht="50.25" customHeight="1" thickBot="1">
      <c r="A27" s="80" t="s">
        <v>3</v>
      </c>
      <c r="B27" s="81" t="s">
        <v>4</v>
      </c>
      <c r="C27" s="82"/>
      <c r="D27" s="8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</row>
    <row r="28" spans="1:4" s="85" customFormat="1" ht="38.25" customHeight="1">
      <c r="A28" s="84"/>
      <c r="B28" s="84"/>
      <c r="C28" s="84"/>
      <c r="D28" s="84"/>
    </row>
    <row r="29" ht="33" customHeight="1"/>
  </sheetData>
  <sheetProtection/>
  <mergeCells count="1">
    <mergeCell ref="A1:D1"/>
  </mergeCells>
  <printOptions horizontalCentered="1" vertic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00390625" defaultRowHeight="12.75"/>
  <cols>
    <col min="1" max="1" width="45.875" style="26" customWidth="1"/>
    <col min="2" max="2" width="36.00390625" style="26" customWidth="1"/>
    <col min="3" max="3" width="21.125" style="26" customWidth="1"/>
    <col min="4" max="4" width="20.00390625" style="26" customWidth="1"/>
    <col min="5" max="6" width="9.125" style="2" customWidth="1"/>
    <col min="7" max="7" width="15.375" style="2" customWidth="1"/>
    <col min="8" max="8" width="17.25390625" style="2" customWidth="1"/>
    <col min="9" max="16384" width="9.125" style="2" customWidth="1"/>
  </cols>
  <sheetData>
    <row r="1" spans="1:4" s="1" customFormat="1" ht="29.25" customHeight="1">
      <c r="A1" s="106" t="s">
        <v>57</v>
      </c>
      <c r="B1" s="106"/>
      <c r="C1" s="106"/>
      <c r="D1" s="106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58</v>
      </c>
      <c r="C3" s="6" t="s">
        <v>59</v>
      </c>
      <c r="D3" s="7" t="s">
        <v>36</v>
      </c>
    </row>
    <row r="4" spans="1:4" s="8" customFormat="1" ht="13.5" customHeight="1">
      <c r="A4" s="9">
        <v>1</v>
      </c>
      <c r="B4" s="10" t="s">
        <v>37</v>
      </c>
      <c r="C4" s="11" t="s">
        <v>11</v>
      </c>
      <c r="D4" s="12" t="s">
        <v>38</v>
      </c>
    </row>
    <row r="5" spans="1:176" s="16" customFormat="1" ht="48" customHeight="1">
      <c r="A5" s="13" t="s">
        <v>60</v>
      </c>
      <c r="B5" s="14" t="s">
        <v>61</v>
      </c>
      <c r="C5" s="28">
        <f>G5</f>
        <v>-1496632.7599999998</v>
      </c>
      <c r="D5" s="29">
        <f>H5</f>
        <v>-2791396.2899999996</v>
      </c>
      <c r="E5" s="15"/>
      <c r="F5" s="15"/>
      <c r="G5" s="32">
        <f>Доходы!C7-Расходы!C4</f>
        <v>-1496632.7599999998</v>
      </c>
      <c r="H5" s="32">
        <f>Доходы!D7-Расходы!D4</f>
        <v>-2791396.2899999996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8" customFormat="1" ht="42" customHeight="1" hidden="1">
      <c r="A6" s="17" t="s">
        <v>62</v>
      </c>
      <c r="B6" s="18" t="s">
        <v>63</v>
      </c>
      <c r="C6" s="30">
        <v>0</v>
      </c>
      <c r="D6" s="3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</row>
    <row r="7" spans="1:176" s="8" customFormat="1" ht="45" customHeight="1">
      <c r="A7" s="17" t="s">
        <v>64</v>
      </c>
      <c r="B7" s="18" t="s">
        <v>65</v>
      </c>
      <c r="C7" s="30">
        <f>G5</f>
        <v>-1496632.7599999998</v>
      </c>
      <c r="D7" s="31">
        <f>H5</f>
        <v>-2791396.2899999996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</row>
    <row r="8" spans="1:176" s="8" customFormat="1" ht="57.75" customHeight="1" thickBot="1">
      <c r="A8" s="20" t="s">
        <v>66</v>
      </c>
      <c r="B8" s="21" t="s">
        <v>4</v>
      </c>
      <c r="C8" s="28">
        <f>G5</f>
        <v>-1496632.7599999998</v>
      </c>
      <c r="D8" s="29">
        <f>H5</f>
        <v>-2791396.2899999996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</row>
    <row r="9" spans="1:176" s="25" customFormat="1" ht="15.75">
      <c r="A9" s="22"/>
      <c r="B9" s="23"/>
      <c r="C9" s="24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1" ht="15.75">
      <c r="G11" s="33"/>
    </row>
    <row r="12" spans="3:4" ht="15.75">
      <c r="C12" s="27"/>
      <c r="D12" s="2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2018-07-25T10:55:05Z</cp:lastPrinted>
  <dcterms:created xsi:type="dcterms:W3CDTF">2005-02-01T12:32:18Z</dcterms:created>
  <dcterms:modified xsi:type="dcterms:W3CDTF">2020-03-17T11:05:26Z</dcterms:modified>
  <cp:category/>
  <cp:version/>
  <cp:contentType/>
  <cp:contentStatus/>
</cp:coreProperties>
</file>